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ente\Desktop\"/>
    </mc:Choice>
  </mc:AlternateContent>
  <bookViews>
    <workbookView xWindow="0" yWindow="0" windowWidth="24000" windowHeight="9135"/>
  </bookViews>
  <sheets>
    <sheet name="RGF - Anexo 01" sheetId="1" r:id="rId1"/>
  </sheets>
  <definedNames>
    <definedName name="ALE_">'RGF - Anexo 01'!$F$31</definedName>
    <definedName name="Ativo_">'RGF - Anexo 01'!$F$16</definedName>
    <definedName name="DecJudicial_">'RGF - Anexo 01'!$F$21</definedName>
    <definedName name="DTP_">'RGF - Anexo 01'!$F$28</definedName>
    <definedName name="ENTE_">'RGF - Anexo 01'!$A$1</definedName>
    <definedName name="ExeAnt_">'RGF - Anexo 01'!$F$22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Ideniza_">'RGF - Anexo 01'!$F$20</definedName>
    <definedName name="InatiVinc_">'RGF - Anexo 01'!$F$23</definedName>
    <definedName name="Inativo_">'RGF - Anexo 01'!$F$17</definedName>
    <definedName name="LIMITEALE_">'RGF - Anexo 01'!$G$31</definedName>
    <definedName name="LIMITEMAX_">'RGF - Anexo 01'!$G$29</definedName>
    <definedName name="LIMITEPRU_">'RGF - Anexo 01'!$G$30</definedName>
    <definedName name="MAX_">'RGF - Anexo 01'!$F$29</definedName>
    <definedName name="PERIODO_">'RGF - Anexo 01'!$A$5</definedName>
    <definedName name="PRU_">'RGF - Anexo 01'!$F$30</definedName>
    <definedName name="RCL_">'RGF - Anexo 01'!$F$27</definedName>
    <definedName name="Terceiros_">'RGF - Anexo 01'!$F$18</definedName>
    <definedName name="VER_">'RGF - Anexo 01'!$G$35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31" i="1" s="1"/>
  <c r="F30" i="1"/>
  <c r="G30" i="1" s="1"/>
  <c r="F29" i="1"/>
  <c r="G19" i="1"/>
  <c r="F19" i="1"/>
  <c r="G15" i="1"/>
  <c r="G24" i="1" s="1"/>
  <c r="F15" i="1"/>
  <c r="F24" i="1" s="1"/>
  <c r="F28" i="1" s="1"/>
  <c r="G28" i="1" s="1"/>
</calcChain>
</file>

<file path=xl/sharedStrings.xml><?xml version="1.0" encoding="utf-8"?>
<sst xmlns="http://schemas.openxmlformats.org/spreadsheetml/2006/main" count="41" uniqueCount="41">
  <si>
    <t>CAMARA MUNICIPAL DE DOUTOR SEVERIANO/RN</t>
  </si>
  <si>
    <t>RELATÓRIO DE GESTÃO FISCAL</t>
  </si>
  <si>
    <t xml:space="preserve">DEMONSTRATIVO DA DESPESA COM PESSOAL </t>
  </si>
  <si>
    <t>ORÇAMENTOS FISCAL E DA SEGURIDADE SOCIAL</t>
  </si>
  <si>
    <t>JANEIRO A DEZEMBRO/2017 -  BIMESTRE NOVEMBRO/DEZEMBRO</t>
  </si>
  <si>
    <t xml:space="preserve"> RGF - ANEXO 1 (LRF, art. 55, inciso I, alínea "a")  /  MDF 6ª Edição</t>
  </si>
  <si>
    <t>DESPESA COM PESSOAL</t>
  </si>
  <si>
    <t>DESPESAS EXECUTADAS</t>
  </si>
  <si>
    <t>(Últimos 12 Meses)</t>
  </si>
  <si>
    <t>LIQUIDADAS</t>
  </si>
  <si>
    <t>INSCRITAS EM</t>
  </si>
  <si>
    <t xml:space="preserve"> RESTOS A PAGAR</t>
  </si>
  <si>
    <t xml:space="preserve">NÃO </t>
  </si>
  <si>
    <t xml:space="preserve"> PROCESSADOS</t>
  </si>
  <si>
    <t>(a)</t>
  </si>
  <si>
    <t>(b)</t>
  </si>
  <si>
    <t>DESPESA BRUTA COM PESSOAL (I)</t>
  </si>
  <si>
    <t>Pessoal Ativo</t>
  </si>
  <si>
    <t>Pessoal Inativo e Pensionistas</t>
  </si>
  <si>
    <t>Outras despesas de pessoal decorrentes de contratos de terceirização (§ 1º do art. 18 da LRF)</t>
  </si>
  <si>
    <t>DESPESAS NÃO COMPUTADAS (§ 1º do art. 19 da LRF) (II)</t>
  </si>
  <si>
    <t>Indenizações por Demissão e Incentivos à Demissão Voluntária</t>
  </si>
  <si>
    <t>Decorrentes de Decisão Judicial</t>
  </si>
  <si>
    <t>Despesas de Exercícios Anteriores</t>
  </si>
  <si>
    <t>Inativos e Pensionistas com Recursos Vinculados</t>
  </si>
  <si>
    <t>DESPESA LÍQUIDA COM PESSOAL (III) = (I - II)</t>
  </si>
  <si>
    <t>APURAÇÃO DO CUMPRIMENTO DO LIMITE LEGAL</t>
  </si>
  <si>
    <t>VALOR</t>
  </si>
  <si>
    <t>% SOBRE A RCL</t>
  </si>
  <si>
    <t>RECEITA CORRENTE LÍQUIDA - RCL (V)</t>
  </si>
  <si>
    <t>DESPESA TOTAL COM PESSOAL - DTP (IV) = (III a + III b)</t>
  </si>
  <si>
    <t>LIMITE MÁXIMO (VI) (incisos I, II e III, art. 20 da LRF)</t>
  </si>
  <si>
    <t xml:space="preserve">LIMITE PRUDENCIAL (VII) = (0,95 x VI) (parágrafo único do art. 22 da LRF) </t>
  </si>
  <si>
    <t xml:space="preserve">LIMITE DE ALERTA (VIII) = (0,90 x VI) (inciso II do §1º do art. 59 da LRF) </t>
  </si>
  <si>
    <t>ÍCONE Sistemas - WinScpF '(V37.22.174.0482)'</t>
  </si>
  <si>
    <t>Francisco Juraci Leite</t>
  </si>
  <si>
    <t>Presidente</t>
  </si>
  <si>
    <t>Eveline Maria Castro</t>
  </si>
  <si>
    <t>Controladora</t>
  </si>
  <si>
    <t>Antonia Sara Marques de Oliveira Lopes</t>
  </si>
  <si>
    <t>Contadora- CRC-RN -011589/O-9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</si>
</sst>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_(* #,##0.00_);_(* \(#,##0.00\);_(* &quot;-&quot;??_);_(@_)"/>
  </numFmts>
  <fonts count="5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/>
    <xf numFmtId="0" fontId="2" fillId="0" borderId="0" xfId="0" applyNumberFormat="1" applyFont="1" applyFill="1" applyAlignment="1"/>
    <xf numFmtId="164" fontId="2" fillId="0" borderId="0" xfId="0" applyNumberFormat="1" applyFont="1" applyFill="1" applyAlignment="1">
      <alignment horizontal="right"/>
    </xf>
    <xf numFmtId="0" fontId="3" fillId="2" borderId="8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/>
    <xf numFmtId="0" fontId="2" fillId="0" borderId="17" xfId="0" applyNumberFormat="1" applyFont="1" applyFill="1" applyBorder="1" applyAlignment="1"/>
    <xf numFmtId="165" fontId="2" fillId="0" borderId="18" xfId="1" applyFont="1" applyFill="1" applyBorder="1" applyAlignment="1"/>
    <xf numFmtId="165" fontId="2" fillId="0" borderId="19" xfId="1" applyFont="1" applyFill="1" applyBorder="1" applyAlignment="1"/>
    <xf numFmtId="0" fontId="2" fillId="0" borderId="20" xfId="0" applyNumberFormat="1" applyFont="1" applyFill="1" applyBorder="1" applyAlignment="1">
      <alignment horizontal="left" indent="1"/>
    </xf>
    <xf numFmtId="0" fontId="2" fillId="0" borderId="21" xfId="0" applyNumberFormat="1" applyFont="1" applyFill="1" applyBorder="1" applyAlignment="1"/>
    <xf numFmtId="165" fontId="2" fillId="0" borderId="22" xfId="1" applyFont="1" applyFill="1" applyBorder="1" applyAlignment="1"/>
    <xf numFmtId="165" fontId="2" fillId="0" borderId="23" xfId="1" applyFont="1" applyFill="1" applyBorder="1" applyAlignment="1"/>
    <xf numFmtId="0" fontId="3" fillId="0" borderId="20" xfId="0" applyNumberFormat="1" applyFont="1" applyFill="1" applyBorder="1" applyAlignment="1"/>
    <xf numFmtId="165" fontId="2" fillId="0" borderId="23" xfId="1" applyFont="1" applyFill="1" applyBorder="1" applyAlignment="1">
      <alignment horizontal="left" indent="2"/>
    </xf>
    <xf numFmtId="0" fontId="2" fillId="0" borderId="24" xfId="0" applyNumberFormat="1" applyFont="1" applyFill="1" applyBorder="1" applyAlignment="1">
      <alignment horizontal="left" indent="1"/>
    </xf>
    <xf numFmtId="0" fontId="2" fillId="0" borderId="25" xfId="0" applyNumberFormat="1" applyFont="1" applyFill="1" applyBorder="1" applyAlignment="1"/>
    <xf numFmtId="165" fontId="2" fillId="0" borderId="26" xfId="1" applyFont="1" applyFill="1" applyBorder="1" applyAlignment="1"/>
    <xf numFmtId="165" fontId="2" fillId="0" borderId="27" xfId="1" applyFont="1" applyFill="1" applyBorder="1" applyAlignment="1"/>
    <xf numFmtId="0" fontId="3" fillId="0" borderId="12" xfId="0" applyNumberFormat="1" applyFont="1" applyFill="1" applyBorder="1" applyAlignment="1"/>
    <xf numFmtId="0" fontId="2" fillId="0" borderId="13" xfId="0" applyNumberFormat="1" applyFont="1" applyFill="1" applyBorder="1" applyAlignment="1"/>
    <xf numFmtId="165" fontId="2" fillId="0" borderId="28" xfId="1" applyFont="1" applyFill="1" applyBorder="1" applyAlignment="1"/>
    <xf numFmtId="165" fontId="2" fillId="0" borderId="29" xfId="1" applyFont="1" applyFill="1" applyBorder="1" applyAlignment="1"/>
    <xf numFmtId="0" fontId="2" fillId="0" borderId="0" xfId="0" applyNumberFormat="1" applyFont="1" applyFill="1" applyBorder="1" applyAlignment="1"/>
    <xf numFmtId="0" fontId="3" fillId="2" borderId="32" xfId="0" applyNumberFormat="1" applyFont="1" applyFill="1" applyBorder="1" applyAlignment="1">
      <alignment horizontal="center"/>
    </xf>
    <xf numFmtId="0" fontId="3" fillId="2" borderId="3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/>
    <xf numFmtId="0" fontId="2" fillId="0" borderId="35" xfId="0" applyNumberFormat="1" applyFont="1" applyFill="1" applyBorder="1" applyAlignment="1"/>
    <xf numFmtId="165" fontId="2" fillId="0" borderId="36" xfId="1" applyFont="1" applyFill="1" applyBorder="1" applyAlignment="1"/>
    <xf numFmtId="165" fontId="2" fillId="0" borderId="7" xfId="1" applyFont="1" applyFill="1" applyBorder="1" applyAlignment="1"/>
    <xf numFmtId="0" fontId="3" fillId="0" borderId="34" xfId="0" applyNumberFormat="1" applyFont="1" applyFill="1" applyBorder="1" applyAlignment="1"/>
    <xf numFmtId="165" fontId="3" fillId="0" borderId="37" xfId="1" applyFont="1" applyFill="1" applyBorder="1" applyAlignment="1"/>
    <xf numFmtId="10" fontId="3" fillId="0" borderId="38" xfId="2" applyNumberFormat="1" applyFont="1" applyFill="1" applyBorder="1" applyAlignment="1"/>
    <xf numFmtId="0" fontId="2" fillId="0" borderId="39" xfId="0" applyNumberFormat="1" applyFont="1" applyFill="1" applyBorder="1" applyAlignment="1"/>
    <xf numFmtId="0" fontId="2" fillId="0" borderId="40" xfId="0" applyNumberFormat="1" applyFont="1" applyFill="1" applyBorder="1" applyAlignment="1"/>
    <xf numFmtId="165" fontId="2" fillId="0" borderId="41" xfId="1" applyFont="1" applyFill="1" applyBorder="1" applyAlignment="1"/>
    <xf numFmtId="9" fontId="2" fillId="0" borderId="38" xfId="2" applyFont="1" applyFill="1" applyBorder="1" applyAlignment="1"/>
    <xf numFmtId="0" fontId="2" fillId="0" borderId="42" xfId="0" applyNumberFormat="1" applyFont="1" applyFill="1" applyBorder="1" applyAlignment="1"/>
    <xf numFmtId="9" fontId="2" fillId="0" borderId="40" xfId="2" applyFont="1" applyFill="1" applyBorder="1" applyAlignment="1"/>
    <xf numFmtId="10" fontId="2" fillId="0" borderId="38" xfId="2" applyNumberFormat="1" applyFont="1" applyFill="1" applyBorder="1" applyAlignment="1"/>
    <xf numFmtId="0" fontId="2" fillId="0" borderId="43" xfId="0" applyNumberFormat="1" applyFont="1" applyFill="1" applyBorder="1" applyAlignment="1"/>
    <xf numFmtId="0" fontId="2" fillId="0" borderId="44" xfId="0" applyNumberFormat="1" applyFont="1" applyFill="1" applyBorder="1" applyAlignment="1"/>
    <xf numFmtId="165" fontId="2" fillId="0" borderId="45" xfId="1" applyFont="1" applyFill="1" applyBorder="1" applyAlignment="1"/>
    <xf numFmtId="10" fontId="2" fillId="0" borderId="46" xfId="2" applyNumberFormat="1" applyFont="1" applyFill="1" applyBorder="1" applyAlignment="1"/>
    <xf numFmtId="0" fontId="4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2" borderId="30" xfId="0" applyNumberFormat="1" applyFont="1" applyFill="1" applyBorder="1" applyAlignment="1">
      <alignment horizontal="center"/>
    </xf>
    <xf numFmtId="0" fontId="3" fillId="2" borderId="3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120" zoomScaleNormal="120" zoomScaleSheetLayoutView="100" workbookViewId="0">
      <selection activeCell="J28" sqref="J28"/>
    </sheetView>
  </sheetViews>
  <sheetFormatPr defaultRowHeight="11.25" customHeight="1" x14ac:dyDescent="0.2"/>
  <cols>
    <col min="1" max="4" width="14.28515625" style="1" customWidth="1"/>
    <col min="5" max="5" width="4.140625" style="1" customWidth="1"/>
    <col min="6" max="6" width="14.28515625" style="1" customWidth="1"/>
    <col min="7" max="7" width="15.7109375" style="1" customWidth="1"/>
    <col min="8" max="16384" width="9.140625" style="1"/>
  </cols>
  <sheetData>
    <row r="1" spans="1:7" ht="11.25" customHeight="1" x14ac:dyDescent="0.2">
      <c r="A1" s="55" t="s">
        <v>0</v>
      </c>
      <c r="B1" s="55"/>
      <c r="C1" s="55"/>
      <c r="D1" s="55"/>
      <c r="E1" s="55"/>
      <c r="F1" s="55"/>
      <c r="G1" s="55"/>
    </row>
    <row r="2" spans="1:7" ht="11.25" customHeight="1" x14ac:dyDescent="0.2">
      <c r="A2" s="55" t="s">
        <v>1</v>
      </c>
      <c r="B2" s="55"/>
      <c r="C2" s="55"/>
      <c r="D2" s="55"/>
      <c r="E2" s="55"/>
      <c r="F2" s="55"/>
      <c r="G2" s="55"/>
    </row>
    <row r="3" spans="1:7" ht="11.25" customHeight="1" x14ac:dyDescent="0.2">
      <c r="A3" s="56" t="s">
        <v>2</v>
      </c>
      <c r="B3" s="56"/>
      <c r="C3" s="56"/>
      <c r="D3" s="56"/>
      <c r="E3" s="56"/>
      <c r="F3" s="56"/>
      <c r="G3" s="56"/>
    </row>
    <row r="4" spans="1:7" ht="11.25" customHeight="1" x14ac:dyDescent="0.2">
      <c r="A4" s="55" t="s">
        <v>3</v>
      </c>
      <c r="B4" s="55"/>
      <c r="C4" s="55"/>
      <c r="D4" s="55"/>
      <c r="E4" s="55"/>
      <c r="F4" s="55"/>
      <c r="G4" s="55"/>
    </row>
    <row r="5" spans="1:7" ht="11.25" customHeight="1" x14ac:dyDescent="0.2">
      <c r="A5" s="55" t="s">
        <v>4</v>
      </c>
      <c r="B5" s="55"/>
      <c r="C5" s="55"/>
      <c r="D5" s="55"/>
      <c r="E5" s="55"/>
      <c r="F5" s="55"/>
      <c r="G5" s="55"/>
    </row>
    <row r="6" spans="1:7" ht="11.25" customHeight="1" x14ac:dyDescent="0.2">
      <c r="A6" s="2"/>
      <c r="B6" s="2"/>
      <c r="C6" s="2"/>
      <c r="D6" s="2"/>
      <c r="E6" s="2"/>
      <c r="F6" s="2"/>
      <c r="G6" s="2"/>
    </row>
    <row r="7" spans="1:7" ht="11.25" customHeight="1" thickBot="1" x14ac:dyDescent="0.25">
      <c r="A7" s="2" t="s">
        <v>5</v>
      </c>
      <c r="B7" s="2"/>
      <c r="C7" s="2"/>
      <c r="D7" s="2"/>
      <c r="E7" s="2"/>
      <c r="F7" s="2"/>
      <c r="G7" s="3">
        <v>1</v>
      </c>
    </row>
    <row r="8" spans="1:7" ht="11.25" customHeight="1" x14ac:dyDescent="0.2">
      <c r="A8" s="57" t="s">
        <v>6</v>
      </c>
      <c r="B8" s="58"/>
      <c r="C8" s="58"/>
      <c r="D8" s="58"/>
      <c r="E8" s="58"/>
      <c r="F8" s="63" t="s">
        <v>7</v>
      </c>
      <c r="G8" s="64"/>
    </row>
    <row r="9" spans="1:7" ht="11.25" customHeight="1" x14ac:dyDescent="0.2">
      <c r="A9" s="59"/>
      <c r="B9" s="60"/>
      <c r="C9" s="60"/>
      <c r="D9" s="60"/>
      <c r="E9" s="60"/>
      <c r="F9" s="65" t="s">
        <v>8</v>
      </c>
      <c r="G9" s="66"/>
    </row>
    <row r="10" spans="1:7" ht="11.25" customHeight="1" x14ac:dyDescent="0.2">
      <c r="A10" s="59"/>
      <c r="B10" s="60"/>
      <c r="C10" s="60"/>
      <c r="D10" s="60"/>
      <c r="E10" s="60"/>
      <c r="F10" s="4" t="s">
        <v>9</v>
      </c>
      <c r="G10" s="5" t="s">
        <v>10</v>
      </c>
    </row>
    <row r="11" spans="1:7" ht="11.25" customHeight="1" x14ac:dyDescent="0.2">
      <c r="A11" s="59"/>
      <c r="B11" s="60"/>
      <c r="C11" s="60"/>
      <c r="D11" s="60"/>
      <c r="E11" s="60"/>
      <c r="F11" s="6"/>
      <c r="G11" s="7" t="s">
        <v>11</v>
      </c>
    </row>
    <row r="12" spans="1:7" ht="11.25" customHeight="1" x14ac:dyDescent="0.2">
      <c r="A12" s="59"/>
      <c r="B12" s="60"/>
      <c r="C12" s="60"/>
      <c r="D12" s="60"/>
      <c r="E12" s="60"/>
      <c r="F12" s="6"/>
      <c r="G12" s="7" t="s">
        <v>12</v>
      </c>
    </row>
    <row r="13" spans="1:7" ht="11.25" customHeight="1" x14ac:dyDescent="0.2">
      <c r="A13" s="59"/>
      <c r="B13" s="60"/>
      <c r="C13" s="60"/>
      <c r="D13" s="60"/>
      <c r="E13" s="60"/>
      <c r="F13" s="8"/>
      <c r="G13" s="9" t="s">
        <v>13</v>
      </c>
    </row>
    <row r="14" spans="1:7" ht="11.25" customHeight="1" thickBot="1" x14ac:dyDescent="0.25">
      <c r="A14" s="61"/>
      <c r="B14" s="62"/>
      <c r="C14" s="62"/>
      <c r="D14" s="62"/>
      <c r="E14" s="62"/>
      <c r="F14" s="10" t="s">
        <v>14</v>
      </c>
      <c r="G14" s="11" t="s">
        <v>15</v>
      </c>
    </row>
    <row r="15" spans="1:7" ht="12.95" customHeight="1" x14ac:dyDescent="0.2">
      <c r="A15" s="12" t="s">
        <v>16</v>
      </c>
      <c r="B15" s="13"/>
      <c r="C15" s="13"/>
      <c r="D15" s="13"/>
      <c r="E15" s="13"/>
      <c r="F15" s="14">
        <f>SUM(F16:F18)</f>
        <v>619314.14</v>
      </c>
      <c r="G15" s="15">
        <f>SUM(G16:G18)</f>
        <v>0</v>
      </c>
    </row>
    <row r="16" spans="1:7" ht="12.95" customHeight="1" x14ac:dyDescent="0.2">
      <c r="A16" s="16" t="s">
        <v>17</v>
      </c>
      <c r="B16" s="17"/>
      <c r="C16" s="17"/>
      <c r="D16" s="17"/>
      <c r="E16" s="17"/>
      <c r="F16" s="18">
        <v>619314.14</v>
      </c>
      <c r="G16" s="19"/>
    </row>
    <row r="17" spans="1:7" ht="12.95" customHeight="1" x14ac:dyDescent="0.2">
      <c r="A17" s="16" t="s">
        <v>18</v>
      </c>
      <c r="B17" s="17"/>
      <c r="C17" s="17"/>
      <c r="D17" s="17"/>
      <c r="E17" s="17"/>
      <c r="F17" s="18">
        <v>0</v>
      </c>
      <c r="G17" s="19"/>
    </row>
    <row r="18" spans="1:7" ht="12.95" customHeight="1" x14ac:dyDescent="0.2">
      <c r="A18" s="16" t="s">
        <v>19</v>
      </c>
      <c r="B18" s="17"/>
      <c r="C18" s="17"/>
      <c r="D18" s="17"/>
      <c r="E18" s="17"/>
      <c r="F18" s="18">
        <v>0</v>
      </c>
      <c r="G18" s="19"/>
    </row>
    <row r="19" spans="1:7" ht="15" customHeight="1" x14ac:dyDescent="0.2">
      <c r="A19" s="20" t="s">
        <v>20</v>
      </c>
      <c r="B19" s="17"/>
      <c r="C19" s="17"/>
      <c r="D19" s="17"/>
      <c r="E19" s="17"/>
      <c r="F19" s="18">
        <f>SUM(F20:F23)</f>
        <v>0</v>
      </c>
      <c r="G19" s="21">
        <f>SUM(G20:G23)</f>
        <v>0</v>
      </c>
    </row>
    <row r="20" spans="1:7" ht="12.95" customHeight="1" x14ac:dyDescent="0.2">
      <c r="A20" s="16" t="s">
        <v>21</v>
      </c>
      <c r="B20" s="17"/>
      <c r="C20" s="17"/>
      <c r="D20" s="17"/>
      <c r="E20" s="17"/>
      <c r="F20" s="18">
        <v>0</v>
      </c>
      <c r="G20" s="19"/>
    </row>
    <row r="21" spans="1:7" ht="12.95" customHeight="1" x14ac:dyDescent="0.2">
      <c r="A21" s="16" t="s">
        <v>22</v>
      </c>
      <c r="B21" s="17"/>
      <c r="C21" s="17"/>
      <c r="D21" s="17"/>
      <c r="E21" s="17"/>
      <c r="F21" s="18">
        <v>0</v>
      </c>
      <c r="G21" s="19"/>
    </row>
    <row r="22" spans="1:7" ht="12.95" customHeight="1" x14ac:dyDescent="0.2">
      <c r="A22" s="16" t="s">
        <v>23</v>
      </c>
      <c r="B22" s="17"/>
      <c r="C22" s="17"/>
      <c r="D22" s="17"/>
      <c r="E22" s="17"/>
      <c r="F22" s="18">
        <v>0</v>
      </c>
      <c r="G22" s="19"/>
    </row>
    <row r="23" spans="1:7" ht="12.95" customHeight="1" x14ac:dyDescent="0.2">
      <c r="A23" s="22" t="s">
        <v>24</v>
      </c>
      <c r="B23" s="23"/>
      <c r="C23" s="23"/>
      <c r="D23" s="23"/>
      <c r="E23" s="23"/>
      <c r="F23" s="24">
        <v>0</v>
      </c>
      <c r="G23" s="25"/>
    </row>
    <row r="24" spans="1:7" ht="12.95" customHeight="1" thickBot="1" x14ac:dyDescent="0.25">
      <c r="A24" s="26" t="s">
        <v>25</v>
      </c>
      <c r="B24" s="27"/>
      <c r="C24" s="27"/>
      <c r="D24" s="27"/>
      <c r="E24" s="27"/>
      <c r="F24" s="28">
        <f>F15-F19</f>
        <v>619314.14</v>
      </c>
      <c r="G24" s="29">
        <f>G15-G19</f>
        <v>0</v>
      </c>
    </row>
    <row r="25" spans="1:7" ht="15" customHeight="1" thickBot="1" x14ac:dyDescent="0.25">
      <c r="A25" s="30"/>
      <c r="B25" s="30"/>
      <c r="C25" s="30"/>
      <c r="D25" s="30"/>
      <c r="E25" s="30"/>
      <c r="F25" s="30"/>
      <c r="G25" s="30"/>
    </row>
    <row r="26" spans="1:7" ht="12.95" customHeight="1" thickBot="1" x14ac:dyDescent="0.25">
      <c r="A26" s="53" t="s">
        <v>26</v>
      </c>
      <c r="B26" s="54"/>
      <c r="C26" s="54"/>
      <c r="D26" s="54"/>
      <c r="E26" s="54"/>
      <c r="F26" s="31" t="s">
        <v>27</v>
      </c>
      <c r="G26" s="32" t="s">
        <v>28</v>
      </c>
    </row>
    <row r="27" spans="1:7" ht="12.95" customHeight="1" x14ac:dyDescent="0.2">
      <c r="A27" s="33" t="s">
        <v>29</v>
      </c>
      <c r="B27" s="34"/>
      <c r="C27" s="34"/>
      <c r="D27" s="34"/>
      <c r="E27" s="34"/>
      <c r="F27" s="35">
        <v>15720433.609999999</v>
      </c>
      <c r="G27" s="36"/>
    </row>
    <row r="28" spans="1:7" ht="12.95" customHeight="1" x14ac:dyDescent="0.2">
      <c r="A28" s="37" t="s">
        <v>30</v>
      </c>
      <c r="B28" s="34"/>
      <c r="C28" s="34"/>
      <c r="D28" s="34"/>
      <c r="E28" s="34"/>
      <c r="F28" s="38">
        <f>F24+G24</f>
        <v>619314.14</v>
      </c>
      <c r="G28" s="39">
        <f>IF(RCL_&gt;0,DTP_/RCL_,"")</f>
        <v>3.9395487132495195E-2</v>
      </c>
    </row>
    <row r="29" spans="1:7" ht="12.95" customHeight="1" x14ac:dyDescent="0.2">
      <c r="A29" s="40" t="s">
        <v>31</v>
      </c>
      <c r="B29" s="41"/>
      <c r="C29" s="41"/>
      <c r="D29" s="41"/>
      <c r="E29" s="41"/>
      <c r="F29" s="42">
        <f>RCL_*LIMITEMAX_</f>
        <v>943226.01659999997</v>
      </c>
      <c r="G29" s="43">
        <v>0.06</v>
      </c>
    </row>
    <row r="30" spans="1:7" ht="12.95" customHeight="1" x14ac:dyDescent="0.2">
      <c r="A30" s="44" t="s">
        <v>32</v>
      </c>
      <c r="B30" s="41"/>
      <c r="C30" s="41"/>
      <c r="D30" s="45"/>
      <c r="E30" s="41"/>
      <c r="F30" s="42">
        <f>0.95*MAX_</f>
        <v>896064.71576999989</v>
      </c>
      <c r="G30" s="46">
        <f>IF(RCL_&gt;0,PRU_/RCL_,"")</f>
        <v>5.6999999999999995E-2</v>
      </c>
    </row>
    <row r="31" spans="1:7" ht="12.95" customHeight="1" thickBot="1" x14ac:dyDescent="0.25">
      <c r="A31" s="47" t="s">
        <v>33</v>
      </c>
      <c r="B31" s="48"/>
      <c r="C31" s="48"/>
      <c r="D31" s="48"/>
      <c r="E31" s="48"/>
      <c r="F31" s="49">
        <f>0.9*MAX_</f>
        <v>848903.41494000005</v>
      </c>
      <c r="G31" s="50">
        <f>IF(RCL_&gt;0,ALE_/RCL_,"")</f>
        <v>5.4000000000000006E-2</v>
      </c>
    </row>
    <row r="33" spans="1:7" ht="11.25" customHeight="1" x14ac:dyDescent="0.2">
      <c r="A33" s="2"/>
      <c r="B33" s="52" t="s">
        <v>35</v>
      </c>
      <c r="C33" s="52"/>
      <c r="D33" s="52" t="s">
        <v>37</v>
      </c>
      <c r="E33" s="2"/>
      <c r="F33" s="2" t="s">
        <v>39</v>
      </c>
      <c r="G33" s="2"/>
    </row>
    <row r="34" spans="1:7" ht="11.25" customHeight="1" x14ac:dyDescent="0.2">
      <c r="A34" s="2"/>
      <c r="B34" s="52" t="s">
        <v>36</v>
      </c>
      <c r="C34" s="52"/>
      <c r="D34" s="52" t="s">
        <v>38</v>
      </c>
      <c r="E34" s="2"/>
      <c r="F34" s="2" t="s">
        <v>40</v>
      </c>
      <c r="G34" s="2"/>
    </row>
    <row r="35" spans="1:7" ht="11.25" customHeight="1" x14ac:dyDescent="0.2">
      <c r="G35" s="51" t="s">
        <v>34</v>
      </c>
    </row>
  </sheetData>
  <mergeCells count="9">
    <mergeCell ref="A26:E26"/>
    <mergeCell ref="A1:G1"/>
    <mergeCell ref="A2:G2"/>
    <mergeCell ref="A3:G3"/>
    <mergeCell ref="A4:G4"/>
    <mergeCell ref="A5:G5"/>
    <mergeCell ref="A8:E14"/>
    <mergeCell ref="F8:G8"/>
    <mergeCell ref="F9:G9"/>
  </mergeCells>
  <printOptions horizontalCentered="1"/>
  <pageMargins left="0.15748031496062992" right="0.15748031496062992" top="0.98425196850393704" bottom="0.78740157480314965" header="0.31496062992125984" footer="0.31496062992125984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18</vt:i4>
      </vt:variant>
    </vt:vector>
  </HeadingPairs>
  <TitlesOfParts>
    <vt:vector size="19" baseType="lpstr">
      <vt:lpstr>RGF - Anexo 01</vt:lpstr>
      <vt:lpstr>ALE_</vt:lpstr>
      <vt:lpstr>Ativo_</vt:lpstr>
      <vt:lpstr>DecJudicial_</vt:lpstr>
      <vt:lpstr>DTP_</vt:lpstr>
      <vt:lpstr>ENTE_</vt:lpstr>
      <vt:lpstr>ExeAnt_</vt:lpstr>
      <vt:lpstr>Ideniza_</vt:lpstr>
      <vt:lpstr>InatiVinc_</vt:lpstr>
      <vt:lpstr>Inativo_</vt:lpstr>
      <vt:lpstr>LIMITEALE_</vt:lpstr>
      <vt:lpstr>LIMITEMAX_</vt:lpstr>
      <vt:lpstr>LIMITEPRU_</vt:lpstr>
      <vt:lpstr>MAX_</vt:lpstr>
      <vt:lpstr>PERIODO_</vt:lpstr>
      <vt:lpstr>PRU_</vt:lpstr>
      <vt:lpstr>RCL_</vt:lpstr>
      <vt:lpstr>Terceiros_</vt:lpstr>
      <vt:lpstr>VER_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Cliente</cp:lastModifiedBy>
  <cp:lastPrinted>2018-01-25T16:52:15Z</cp:lastPrinted>
  <dcterms:created xsi:type="dcterms:W3CDTF">2018-01-25T16:46:25Z</dcterms:created>
  <dcterms:modified xsi:type="dcterms:W3CDTF">2018-02-05T10:45:38Z</dcterms:modified>
</cp:coreProperties>
</file>